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Лист1!$A$1:$I$46</definedName>
  </definedNames>
  <calcPr calcId="124519"/>
</workbook>
</file>

<file path=xl/calcChain.xml><?xml version="1.0" encoding="utf-8"?>
<calcChain xmlns="http://schemas.openxmlformats.org/spreadsheetml/2006/main">
  <c r="H24" i="1"/>
  <c r="G24"/>
  <c r="F24"/>
  <c r="E24"/>
  <c r="H23"/>
  <c r="G23"/>
  <c r="F23"/>
  <c r="E23"/>
  <c r="H28"/>
  <c r="G28"/>
  <c r="F28"/>
  <c r="E28"/>
  <c r="H27"/>
  <c r="G27"/>
  <c r="F27"/>
  <c r="E27"/>
  <c r="D27"/>
  <c r="C27"/>
  <c r="H26"/>
  <c r="G26"/>
  <c r="F26"/>
  <c r="E26"/>
  <c r="D26"/>
  <c r="C26"/>
  <c r="H25"/>
  <c r="G25"/>
  <c r="F25"/>
  <c r="E25"/>
  <c r="D25"/>
  <c r="C25"/>
  <c r="H22"/>
  <c r="G22"/>
  <c r="F22"/>
  <c r="E22"/>
  <c r="D22"/>
  <c r="C22"/>
  <c r="G20" l="1"/>
  <c r="F20"/>
  <c r="D31"/>
  <c r="C31"/>
  <c r="D24" l="1"/>
  <c r="D28"/>
  <c r="D23"/>
  <c r="D20" s="1"/>
  <c r="C23"/>
  <c r="C20" s="1"/>
  <c r="C28"/>
  <c r="C24"/>
  <c r="E20"/>
  <c r="H20" l="1"/>
</calcChain>
</file>

<file path=xl/sharedStrings.xml><?xml version="1.0" encoding="utf-8"?>
<sst xmlns="http://schemas.openxmlformats.org/spreadsheetml/2006/main" count="55" uniqueCount="51">
  <si>
    <t>РЕСУРСНОЕ ОБЕСПЕЧЕНИЕ</t>
  </si>
  <si>
    <t>реализации муниципальной программы</t>
  </si>
  <si>
    <t>Ответственный исполнитель, соисполнители</t>
  </si>
  <si>
    <t>Объемы бюджетных ассигнований по годам, рублей</t>
  </si>
  <si>
    <t>Основные направления реализации</t>
  </si>
  <si>
    <t>Всего по муниципальной программе,</t>
  </si>
  <si>
    <t>в том числе:</t>
  </si>
  <si>
    <t>Республиканский бюджет Республики Хакасия</t>
  </si>
  <si>
    <t xml:space="preserve">Районный бюджет </t>
  </si>
  <si>
    <t>Основное мероприятие 1.</t>
  </si>
  <si>
    <t>Создание условий для защиты населения от чрезвычайных ситуаций.</t>
  </si>
  <si>
    <t>Мероприятие 1.1. Обеспечение деятельности подведомственных учреждений («Единая дежурная диспетчерская служба»)</t>
  </si>
  <si>
    <t>Мероприятие 1.2. Мероприятия по защите населения Усть-Абаканского района от чрезвычайных ситуаций, пожарной безопасности и безопасности на водных объектах</t>
  </si>
  <si>
    <t>Мероприятие 1.3. Материально-техническое обеспечение единых дежурно-диспетчерских служб муниципальных образований</t>
  </si>
  <si>
    <t>Мероприятие 1.4. Материально-техническое обеспечение единых дежурно-диспетчерских служб муниципальных образований (софинансирование)</t>
  </si>
  <si>
    <t>Муниципальная программа «Защита населения и территории Усть-Абаканского района от чрезвычайных ситуаций, обеспечение пожарной безопасности и безопасности людей на водных объектах»</t>
  </si>
  <si>
    <t>Расходы на выплаты персоналу ЕДДС, материально-техническое обеспечение ЕДДС.</t>
  </si>
  <si>
    <t xml:space="preserve">Н.А. Потылицына </t>
  </si>
  <si>
    <t>Управление сельского хозяйства</t>
  </si>
  <si>
    <t>2023 год</t>
  </si>
  <si>
    <t>2024 год</t>
  </si>
  <si>
    <t>2025 год</t>
  </si>
  <si>
    <t>2026 год</t>
  </si>
  <si>
    <t>2027 год</t>
  </si>
  <si>
    <t>Осуществление органами местного самоуправления района мероприятий по защите населения и территорий от чрезвычайных ситуаций, обеспечения пожарной безопасности и безопасности на водных объектах, организация противопожарной пропаганды,оснащение пожарным инвентарем и оборудованием, приобретение автономных пожарных извещателей.</t>
  </si>
  <si>
    <t>Наименование муниципальной программы, основного мероприятия, мероприятия</t>
  </si>
  <si>
    <t>Обеспечение деятельности  ЕДДС администрации Усть-Абаканского района</t>
  </si>
  <si>
    <t>Мероприятие 1.5.  Иные межбюджетные трансферты на мероприятия по защите населения от чрезвычайных ситуаций, пожарной безопасности и безопасности на водных объектах</t>
  </si>
  <si>
    <t>2028 год</t>
  </si>
  <si>
    <t>Первый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 Усть-Абаканского муниципального района Республики Хакасия</t>
  </si>
  <si>
    <t xml:space="preserve">к постановлению Администрации </t>
  </si>
  <si>
    <t>Усть-Абаканского муниципального района</t>
  </si>
  <si>
    <t>Республики Хакасия</t>
  </si>
  <si>
    <t>Мероприятие 1.3. Развитие и поддержание в постоянной готовности муниципальных систем оповещения населения</t>
  </si>
  <si>
    <t>Мероприятие 1.4.  Развитие и поддержание в постоянной готовности муниципальных систем оповещения населения (софинансирование)</t>
  </si>
  <si>
    <t>Приложение 3</t>
  </si>
  <si>
    <t>УИЗО</t>
  </si>
  <si>
    <t>УФиЭ</t>
  </si>
  <si>
    <t xml:space="preserve">Реконструкция и развитие созданной  МСОН, подключение источника бесперебойного питания МСОН </t>
  </si>
  <si>
    <t>Управление финансов и экономики Администрации Усть-Абаканского муниципального района Республики Хакасия  (далее-УФиЭ)</t>
  </si>
  <si>
    <t>Управление сельского хозяйства администрации Усть-Абаканского района Республики Хакасия (далее-Управление сельского хозяйства)</t>
  </si>
  <si>
    <t>Управление имущественных и земельных отношений Администрации Усть-Абаканского муниципального района Республики Хакасия (далее-УИЗО)</t>
  </si>
  <si>
    <t>Администрация района</t>
  </si>
  <si>
    <t>Администрация района (республиканский бюджет)</t>
  </si>
  <si>
    <t xml:space="preserve">Администрация района </t>
  </si>
  <si>
    <t>Обеспечение деятельности  ЕДДС Администрации Усть-Абаканского муниципального района Республики Хакасия</t>
  </si>
  <si>
    <t>"Приложение 3 к текстовой части муниципальной программы "Защита населения и территорий Усть-Абаканского района от чрезвычайных ситуаций, обеспечение пожарной безопасности и безопасности людей на водных объектах"</t>
  </si>
  <si>
    <t>"</t>
  </si>
  <si>
    <t>Изготовление, приобретение наглядной агитации на противопожарную тематику, изготовление баннеров, памяток для населения, продукции противопожарной пропаганды; устранение аварии на канализационном коллекторе в Расцветовском сельсовете; создание резерва по ЧС и запасов ГО, проведение мероприятий по ликвидации чрезвычайной ситуации в с. Калинино, аал Сапогов, связанных с заразным узелковым дерматитом, противопожарная опашка земельных участков, находящихся в муниципальной  собственности.</t>
  </si>
  <si>
    <t>Администрация Усть-Абаканского муниципального района Республики Хакасия (далее-Администрация района)</t>
  </si>
  <si>
    <t>от 30.12.2025   № 1279 - п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</si>
</sst>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2" borderId="0" xfId="0" applyFont="1" applyFill="1" applyAlignment="1">
      <alignment vertical="top" wrapText="1"/>
    </xf>
    <xf numFmtId="0" fontId="0" fillId="0" borderId="0" xfId="0" applyAlignment="1">
      <alignment horizontal="center" vertical="center"/>
    </xf>
    <xf numFmtId="0" fontId="7" fillId="0" borderId="0" xfId="0" applyFont="1"/>
    <xf numFmtId="4" fontId="6" fillId="3" borderId="0" xfId="0" applyNumberFormat="1" applyFont="1" applyFill="1" applyAlignment="1">
      <alignment horizontal="left"/>
    </xf>
    <xf numFmtId="0" fontId="8" fillId="0" borderId="0" xfId="0" applyFont="1"/>
    <xf numFmtId="0" fontId="8" fillId="0" borderId="0" xfId="0" applyFont="1" applyFill="1"/>
    <xf numFmtId="0" fontId="7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0" fillId="0" borderId="0" xfId="0" applyFill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3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6" fillId="0" borderId="0" xfId="0" applyFont="1" applyFill="1"/>
    <xf numFmtId="0" fontId="9" fillId="0" borderId="0" xfId="0" applyFont="1" applyFill="1" applyAlignment="1">
      <alignment horizontal="left"/>
    </xf>
    <xf numFmtId="4" fontId="6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12" fillId="0" borderId="0" xfId="0" applyFont="1"/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justify" wrapText="1"/>
    </xf>
    <xf numFmtId="0" fontId="11" fillId="2" borderId="1" xfId="0" applyFont="1" applyFill="1" applyBorder="1" applyAlignment="1">
      <alignment horizontal="justify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8" fillId="4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top" wrapText="1"/>
    </xf>
    <xf numFmtId="0" fontId="1" fillId="0" borderId="0" xfId="0" applyFont="1" applyAlignment="1">
      <alignment wrapText="1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7" fillId="2" borderId="1" xfId="0" applyFont="1" applyFill="1" applyBorder="1"/>
    <xf numFmtId="0" fontId="4" fillId="2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9" fillId="0" borderId="0" xfId="0" applyFont="1" applyFill="1" applyAlignment="1">
      <alignment horizontal="left"/>
    </xf>
    <xf numFmtId="0" fontId="9" fillId="3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view="pageBreakPreview" zoomScale="80" zoomScaleNormal="60" zoomScaleSheetLayoutView="80" workbookViewId="0">
      <selection activeCell="D18" sqref="D18:D19"/>
    </sheetView>
  </sheetViews>
  <sheetFormatPr defaultRowHeight="15"/>
  <cols>
    <col min="1" max="1" width="41.140625" customWidth="1"/>
    <col min="2" max="2" width="35.28515625" customWidth="1"/>
    <col min="3" max="3" width="15.42578125" style="4" customWidth="1"/>
    <col min="4" max="4" width="16" style="16" customWidth="1"/>
    <col min="5" max="5" width="15.7109375" style="42" customWidth="1"/>
    <col min="6" max="6" width="14.85546875" style="16" customWidth="1"/>
    <col min="7" max="7" width="16.140625" style="16" customWidth="1"/>
    <col min="8" max="8" width="16.5703125" style="16" customWidth="1"/>
    <col min="9" max="10" width="47.140625" customWidth="1"/>
  </cols>
  <sheetData>
    <row r="1" spans="1:11" ht="16.5">
      <c r="E1" s="16"/>
      <c r="H1" s="22" t="s">
        <v>35</v>
      </c>
    </row>
    <row r="2" spans="1:11" ht="16.5">
      <c r="E2" s="16"/>
      <c r="H2" s="23" t="s">
        <v>30</v>
      </c>
    </row>
    <row r="3" spans="1:11" ht="16.5">
      <c r="E3" s="16"/>
      <c r="H3" s="23" t="s">
        <v>31</v>
      </c>
      <c r="I3" s="28"/>
    </row>
    <row r="4" spans="1:11" ht="16.5">
      <c r="E4" s="16"/>
      <c r="H4" s="75" t="s">
        <v>32</v>
      </c>
      <c r="I4" s="75"/>
    </row>
    <row r="5" spans="1:11" ht="16.5">
      <c r="E5" s="16"/>
      <c r="H5" s="46" t="s">
        <v>50</v>
      </c>
    </row>
    <row r="6" spans="1:11" ht="7.5" customHeight="1">
      <c r="E6" s="16"/>
      <c r="H6" s="23"/>
    </row>
    <row r="7" spans="1:11" ht="16.5" customHeight="1">
      <c r="E7" s="16"/>
      <c r="H7" s="76" t="s">
        <v>46</v>
      </c>
      <c r="I7" s="76"/>
    </row>
    <row r="8" spans="1:11" ht="16.5" customHeight="1">
      <c r="E8" s="16"/>
      <c r="H8" s="76"/>
      <c r="I8" s="76"/>
    </row>
    <row r="9" spans="1:11" ht="16.5" customHeight="1">
      <c r="E9" s="16"/>
      <c r="H9" s="76"/>
      <c r="I9" s="76"/>
    </row>
    <row r="10" spans="1:11">
      <c r="E10" s="16"/>
      <c r="H10" s="76"/>
      <c r="I10" s="76"/>
    </row>
    <row r="11" spans="1:11" ht="18.75" customHeight="1">
      <c r="E11" s="16"/>
      <c r="H11" s="76"/>
      <c r="I11" s="76"/>
    </row>
    <row r="12" spans="1:11">
      <c r="E12" s="16"/>
    </row>
    <row r="13" spans="1:11" ht="16.5" customHeight="1">
      <c r="A13" s="60" t="s">
        <v>0</v>
      </c>
      <c r="B13" s="60"/>
      <c r="C13" s="60"/>
      <c r="D13" s="60"/>
      <c r="E13" s="60"/>
      <c r="F13" s="60"/>
      <c r="G13" s="60"/>
      <c r="H13" s="60"/>
      <c r="I13" s="60"/>
    </row>
    <row r="14" spans="1:11" ht="16.5" customHeight="1">
      <c r="A14" s="68" t="s">
        <v>1</v>
      </c>
      <c r="B14" s="68"/>
      <c r="C14" s="68"/>
      <c r="D14" s="68"/>
      <c r="E14" s="68"/>
      <c r="F14" s="68"/>
      <c r="G14" s="68"/>
      <c r="H14" s="68"/>
      <c r="I14" s="68"/>
    </row>
    <row r="15" spans="1:11" ht="6" customHeight="1">
      <c r="A15" s="60"/>
      <c r="B15" s="60"/>
      <c r="C15" s="60"/>
      <c r="D15" s="60"/>
      <c r="E15" s="60"/>
      <c r="F15" s="60"/>
      <c r="G15" s="60"/>
      <c r="H15" s="60"/>
      <c r="I15" s="60"/>
      <c r="J15" s="1"/>
      <c r="K15" s="2"/>
    </row>
    <row r="16" spans="1:11" ht="33" customHeight="1">
      <c r="A16" s="79" t="s">
        <v>25</v>
      </c>
      <c r="B16" s="69" t="s">
        <v>2</v>
      </c>
      <c r="C16" s="70" t="s">
        <v>3</v>
      </c>
      <c r="D16" s="70"/>
      <c r="E16" s="70"/>
      <c r="F16" s="70"/>
      <c r="G16" s="70"/>
      <c r="H16" s="70"/>
      <c r="I16" s="69" t="s">
        <v>4</v>
      </c>
      <c r="J16" s="57"/>
      <c r="K16" s="49"/>
    </row>
    <row r="17" spans="1:11" ht="14.25" customHeight="1">
      <c r="A17" s="79"/>
      <c r="B17" s="69"/>
      <c r="C17" s="70"/>
      <c r="D17" s="70"/>
      <c r="E17" s="70"/>
      <c r="F17" s="70"/>
      <c r="G17" s="70"/>
      <c r="H17" s="70"/>
      <c r="I17" s="69"/>
      <c r="J17" s="57"/>
      <c r="K17" s="49"/>
    </row>
    <row r="18" spans="1:11" ht="16.5" customHeight="1">
      <c r="A18" s="79"/>
      <c r="B18" s="69"/>
      <c r="C18" s="79" t="s">
        <v>19</v>
      </c>
      <c r="D18" s="62" t="s">
        <v>20</v>
      </c>
      <c r="E18" s="62" t="s">
        <v>21</v>
      </c>
      <c r="F18" s="62" t="s">
        <v>22</v>
      </c>
      <c r="G18" s="62" t="s">
        <v>23</v>
      </c>
      <c r="H18" s="62" t="s">
        <v>28</v>
      </c>
      <c r="I18" s="69"/>
      <c r="J18" s="55"/>
      <c r="K18" s="49"/>
    </row>
    <row r="19" spans="1:11" ht="7.5" customHeight="1">
      <c r="A19" s="79"/>
      <c r="B19" s="69"/>
      <c r="C19" s="79"/>
      <c r="D19" s="62"/>
      <c r="E19" s="62"/>
      <c r="F19" s="62"/>
      <c r="G19" s="62"/>
      <c r="H19" s="62"/>
      <c r="I19" s="69"/>
      <c r="J19" s="55"/>
      <c r="K19" s="49"/>
    </row>
    <row r="20" spans="1:11" ht="33">
      <c r="A20" s="77" t="s">
        <v>15</v>
      </c>
      <c r="B20" s="36" t="s">
        <v>5</v>
      </c>
      <c r="C20" s="78">
        <f>C22+C23</f>
        <v>6130024</v>
      </c>
      <c r="D20" s="63">
        <f t="shared" ref="D20" si="0">D22+D23</f>
        <v>7319875.9100000001</v>
      </c>
      <c r="E20" s="63">
        <f>E22+E23</f>
        <v>7855012.21</v>
      </c>
      <c r="F20" s="63">
        <f t="shared" ref="F20:G20" si="1">F22+F23</f>
        <v>8749236.7999999989</v>
      </c>
      <c r="G20" s="63">
        <f t="shared" si="1"/>
        <v>8443275.5099999998</v>
      </c>
      <c r="H20" s="63">
        <f t="shared" ref="H20" si="2">H22+H23</f>
        <v>8443275.5099999998</v>
      </c>
      <c r="I20" s="56"/>
      <c r="J20" s="51"/>
      <c r="K20" s="49"/>
    </row>
    <row r="21" spans="1:11" ht="24" customHeight="1">
      <c r="A21" s="77"/>
      <c r="B21" s="37" t="s">
        <v>6</v>
      </c>
      <c r="C21" s="78"/>
      <c r="D21" s="63"/>
      <c r="E21" s="63"/>
      <c r="F21" s="63"/>
      <c r="G21" s="63"/>
      <c r="H21" s="63"/>
      <c r="I21" s="56"/>
      <c r="J21" s="51"/>
      <c r="K21" s="49"/>
    </row>
    <row r="22" spans="1:11" ht="44.25" customHeight="1">
      <c r="A22" s="77"/>
      <c r="B22" s="45" t="s">
        <v>7</v>
      </c>
      <c r="C22" s="33">
        <f t="shared" ref="C22:H22" si="3">C34+C35</f>
        <v>387324</v>
      </c>
      <c r="D22" s="33">
        <f t="shared" si="3"/>
        <v>384620</v>
      </c>
      <c r="E22" s="40">
        <f t="shared" si="3"/>
        <v>384620</v>
      </c>
      <c r="F22" s="40">
        <f t="shared" si="3"/>
        <v>0</v>
      </c>
      <c r="G22" s="40">
        <f t="shared" si="3"/>
        <v>384600</v>
      </c>
      <c r="H22" s="40">
        <f t="shared" si="3"/>
        <v>384600</v>
      </c>
      <c r="I22" s="9"/>
      <c r="J22" s="3"/>
      <c r="K22" s="2"/>
    </row>
    <row r="23" spans="1:11" ht="34.5" customHeight="1">
      <c r="A23" s="77"/>
      <c r="B23" s="45" t="s">
        <v>8</v>
      </c>
      <c r="C23" s="12">
        <f>C30+C31+C32+C36+C37+C38</f>
        <v>5742700</v>
      </c>
      <c r="D23" s="12">
        <f t="shared" ref="D23" si="4">D30+D31+D32+D36+D37+D38</f>
        <v>6935255.9100000001</v>
      </c>
      <c r="E23" s="17">
        <f>E30+E31+E32+E33+E36+E37+E38</f>
        <v>7470392.21</v>
      </c>
      <c r="F23" s="17">
        <f t="shared" ref="F23:H23" si="5">F30+F31+F32+F33+F36+F37+F38</f>
        <v>8749236.7999999989</v>
      </c>
      <c r="G23" s="17">
        <f t="shared" si="5"/>
        <v>8058675.5099999998</v>
      </c>
      <c r="H23" s="17">
        <f t="shared" si="5"/>
        <v>8058675.5099999998</v>
      </c>
      <c r="I23" s="9"/>
      <c r="J23" s="3"/>
      <c r="K23" s="2"/>
    </row>
    <row r="24" spans="1:11" ht="78" customHeight="1">
      <c r="A24" s="77"/>
      <c r="B24" s="44" t="s">
        <v>49</v>
      </c>
      <c r="C24" s="33">
        <f>C30+C31+C34+C35+C36+C37</f>
        <v>5782923.5</v>
      </c>
      <c r="D24" s="33">
        <f t="shared" ref="D24:H24" si="6">D30+D31+D34+D35+D36+D37</f>
        <v>6845875.9100000001</v>
      </c>
      <c r="E24" s="40">
        <f t="shared" si="6"/>
        <v>7565012.21</v>
      </c>
      <c r="F24" s="40">
        <f t="shared" si="6"/>
        <v>8479236.8000000007</v>
      </c>
      <c r="G24" s="40">
        <f t="shared" si="6"/>
        <v>8173275.5099999998</v>
      </c>
      <c r="H24" s="40">
        <f t="shared" si="6"/>
        <v>8173275.5099999998</v>
      </c>
      <c r="I24" s="10"/>
      <c r="J24" s="3"/>
      <c r="K24" s="2"/>
    </row>
    <row r="25" spans="1:11" ht="110.25" customHeight="1">
      <c r="A25" s="77"/>
      <c r="B25" s="47" t="s">
        <v>40</v>
      </c>
      <c r="C25" s="33">
        <f>C32</f>
        <v>147100.5</v>
      </c>
      <c r="D25" s="34">
        <f>D32</f>
        <v>274000</v>
      </c>
      <c r="E25" s="40">
        <f t="shared" ref="E25:H25" si="7">E32</f>
        <v>0</v>
      </c>
      <c r="F25" s="40">
        <f t="shared" si="7"/>
        <v>0</v>
      </c>
      <c r="G25" s="40">
        <f t="shared" si="7"/>
        <v>0</v>
      </c>
      <c r="H25" s="40">
        <f t="shared" si="7"/>
        <v>0</v>
      </c>
      <c r="I25" s="10"/>
      <c r="J25" s="15"/>
      <c r="K25" s="13"/>
    </row>
    <row r="26" spans="1:11" ht="111" customHeight="1">
      <c r="A26" s="77"/>
      <c r="B26" s="44" t="s">
        <v>39</v>
      </c>
      <c r="C26" s="33">
        <f>C38</f>
        <v>200000</v>
      </c>
      <c r="D26" s="33">
        <f t="shared" ref="D26:H26" si="8">D38</f>
        <v>200000</v>
      </c>
      <c r="E26" s="40">
        <f t="shared" si="8"/>
        <v>200000</v>
      </c>
      <c r="F26" s="40">
        <f t="shared" si="8"/>
        <v>180000</v>
      </c>
      <c r="G26" s="40">
        <f t="shared" si="8"/>
        <v>180000</v>
      </c>
      <c r="H26" s="40">
        <f t="shared" si="8"/>
        <v>180000</v>
      </c>
      <c r="I26" s="10"/>
      <c r="J26" s="31"/>
      <c r="K26" s="29"/>
    </row>
    <row r="27" spans="1:11" ht="114.6" customHeight="1">
      <c r="A27" s="77"/>
      <c r="B27" s="44" t="s">
        <v>41</v>
      </c>
      <c r="C27" s="33">
        <f>C33</f>
        <v>0</v>
      </c>
      <c r="D27" s="33">
        <f t="shared" ref="D27:H27" si="9">D33</f>
        <v>0</v>
      </c>
      <c r="E27" s="40">
        <f t="shared" si="9"/>
        <v>90000</v>
      </c>
      <c r="F27" s="40">
        <f t="shared" si="9"/>
        <v>90000</v>
      </c>
      <c r="G27" s="40">
        <f t="shared" si="9"/>
        <v>90000</v>
      </c>
      <c r="H27" s="40">
        <f t="shared" si="9"/>
        <v>90000</v>
      </c>
      <c r="I27" s="10"/>
      <c r="J27" s="3"/>
      <c r="K27" s="2"/>
    </row>
    <row r="28" spans="1:11" ht="16.5">
      <c r="A28" s="38" t="s">
        <v>9</v>
      </c>
      <c r="B28" s="71"/>
      <c r="C28" s="72">
        <f>C30+C31+C32+C33+C34+C35+C36+C37+C38</f>
        <v>6130024</v>
      </c>
      <c r="D28" s="72">
        <f t="shared" ref="D28:H28" si="10">D30+D31+D32+D33+D34+D35+D36+D37+D38</f>
        <v>7319875.9100000001</v>
      </c>
      <c r="E28" s="73">
        <f t="shared" si="10"/>
        <v>7855012.21</v>
      </c>
      <c r="F28" s="73">
        <f t="shared" si="10"/>
        <v>8749236.7999999989</v>
      </c>
      <c r="G28" s="73">
        <f t="shared" si="10"/>
        <v>8443275.5099999998</v>
      </c>
      <c r="H28" s="73">
        <f t="shared" si="10"/>
        <v>8443275.5099999998</v>
      </c>
      <c r="I28" s="74"/>
      <c r="J28" s="50"/>
      <c r="K28" s="49"/>
    </row>
    <row r="29" spans="1:11" ht="49.5">
      <c r="A29" s="39" t="s">
        <v>10</v>
      </c>
      <c r="B29" s="71"/>
      <c r="C29" s="72"/>
      <c r="D29" s="72"/>
      <c r="E29" s="73"/>
      <c r="F29" s="73"/>
      <c r="G29" s="73"/>
      <c r="H29" s="73"/>
      <c r="I29" s="74"/>
      <c r="J29" s="50"/>
      <c r="K29" s="49"/>
    </row>
    <row r="30" spans="1:11" ht="72.75" customHeight="1">
      <c r="A30" s="32" t="s">
        <v>11</v>
      </c>
      <c r="B30" s="41" t="s">
        <v>42</v>
      </c>
      <c r="C30" s="34">
        <v>5354900</v>
      </c>
      <c r="D30" s="34">
        <v>6291599.9900000002</v>
      </c>
      <c r="E30" s="40">
        <v>6963157.71</v>
      </c>
      <c r="F30" s="40">
        <v>8286733.2000000002</v>
      </c>
      <c r="G30" s="40">
        <v>7596171.9100000001</v>
      </c>
      <c r="H30" s="40">
        <v>7596171.9100000001</v>
      </c>
      <c r="I30" s="11" t="s">
        <v>16</v>
      </c>
      <c r="J30" s="53"/>
      <c r="K30" s="54"/>
    </row>
    <row r="31" spans="1:11" ht="84.75" customHeight="1">
      <c r="A31" s="61" t="s">
        <v>12</v>
      </c>
      <c r="B31" s="41" t="s">
        <v>42</v>
      </c>
      <c r="C31" s="34">
        <f>32794.5</f>
        <v>32794.5</v>
      </c>
      <c r="D31" s="34">
        <f>161805.92</f>
        <v>161805.92000000001</v>
      </c>
      <c r="E31" s="40">
        <v>114993.7</v>
      </c>
      <c r="F31" s="40">
        <v>100000</v>
      </c>
      <c r="G31" s="40">
        <v>100000</v>
      </c>
      <c r="H31" s="40">
        <v>100000</v>
      </c>
      <c r="I31" s="61" t="s">
        <v>48</v>
      </c>
      <c r="J31" s="51"/>
      <c r="K31" s="52"/>
    </row>
    <row r="32" spans="1:11" ht="52.5" customHeight="1">
      <c r="A32" s="61"/>
      <c r="B32" s="36" t="s">
        <v>18</v>
      </c>
      <c r="C32" s="34">
        <v>147100.5</v>
      </c>
      <c r="D32" s="34">
        <v>274000</v>
      </c>
      <c r="E32" s="40"/>
      <c r="F32" s="17"/>
      <c r="G32" s="17"/>
      <c r="H32" s="17"/>
      <c r="I32" s="61"/>
      <c r="J32" s="26"/>
      <c r="K32" s="27"/>
    </row>
    <row r="33" spans="1:11" ht="99.75" customHeight="1">
      <c r="A33" s="61"/>
      <c r="B33" s="41" t="s">
        <v>36</v>
      </c>
      <c r="C33" s="34"/>
      <c r="D33" s="34"/>
      <c r="E33" s="40">
        <v>90000</v>
      </c>
      <c r="F33" s="40">
        <v>90000</v>
      </c>
      <c r="G33" s="40">
        <v>90000</v>
      </c>
      <c r="H33" s="40">
        <v>90000</v>
      </c>
      <c r="I33" s="61"/>
      <c r="J33" s="14"/>
      <c r="K33" s="15"/>
    </row>
    <row r="34" spans="1:11" ht="74.25" customHeight="1">
      <c r="A34" s="32" t="s">
        <v>13</v>
      </c>
      <c r="B34" s="41" t="s">
        <v>43</v>
      </c>
      <c r="C34" s="19">
        <v>387324</v>
      </c>
      <c r="D34" s="19">
        <v>384620</v>
      </c>
      <c r="E34" s="19">
        <v>384620</v>
      </c>
      <c r="F34" s="24"/>
      <c r="G34" s="24"/>
      <c r="H34" s="24"/>
      <c r="I34" s="35" t="s">
        <v>26</v>
      </c>
      <c r="J34" s="51"/>
      <c r="K34" s="52"/>
    </row>
    <row r="35" spans="1:11" ht="72.75" customHeight="1">
      <c r="A35" s="32" t="s">
        <v>33</v>
      </c>
      <c r="B35" s="41" t="s">
        <v>43</v>
      </c>
      <c r="C35" s="19"/>
      <c r="D35" s="19"/>
      <c r="E35" s="19"/>
      <c r="F35" s="19">
        <v>0</v>
      </c>
      <c r="G35" s="19">
        <v>384600</v>
      </c>
      <c r="H35" s="19">
        <v>384600</v>
      </c>
      <c r="I35" s="35" t="s">
        <v>38</v>
      </c>
      <c r="J35" s="30"/>
      <c r="K35" s="31"/>
    </row>
    <row r="36" spans="1:11" ht="87.75" customHeight="1">
      <c r="A36" s="32" t="s">
        <v>14</v>
      </c>
      <c r="B36" s="41" t="s">
        <v>44</v>
      </c>
      <c r="C36" s="19">
        <v>7905</v>
      </c>
      <c r="D36" s="19">
        <v>7850</v>
      </c>
      <c r="E36" s="19">
        <v>102240.8</v>
      </c>
      <c r="F36" s="19"/>
      <c r="G36" s="25"/>
      <c r="H36" s="25"/>
      <c r="I36" s="35" t="s">
        <v>45</v>
      </c>
      <c r="J36" s="51"/>
      <c r="K36" s="52"/>
    </row>
    <row r="37" spans="1:11" ht="71.25" customHeight="1">
      <c r="A37" s="32" t="s">
        <v>34</v>
      </c>
      <c r="B37" s="41" t="s">
        <v>44</v>
      </c>
      <c r="C37" s="19"/>
      <c r="D37" s="19"/>
      <c r="E37" s="19"/>
      <c r="F37" s="19">
        <v>92503.6</v>
      </c>
      <c r="G37" s="19">
        <v>92503.6</v>
      </c>
      <c r="H37" s="19">
        <v>92503.6</v>
      </c>
      <c r="I37" s="35" t="s">
        <v>38</v>
      </c>
      <c r="J37" s="30"/>
      <c r="K37" s="31"/>
    </row>
    <row r="38" spans="1:11" ht="169.5" customHeight="1">
      <c r="A38" s="32" t="s">
        <v>27</v>
      </c>
      <c r="B38" s="36" t="s">
        <v>37</v>
      </c>
      <c r="C38" s="19">
        <v>200000</v>
      </c>
      <c r="D38" s="19">
        <v>200000</v>
      </c>
      <c r="E38" s="19">
        <v>200000</v>
      </c>
      <c r="F38" s="19">
        <v>180000</v>
      </c>
      <c r="G38" s="19">
        <v>180000</v>
      </c>
      <c r="H38" s="19">
        <v>180000</v>
      </c>
      <c r="I38" s="35" t="s">
        <v>24</v>
      </c>
      <c r="J38" s="20"/>
      <c r="K38" s="21"/>
    </row>
    <row r="39" spans="1:11" ht="94.5" hidden="1" customHeight="1">
      <c r="A39" s="61"/>
      <c r="B39" s="65"/>
      <c r="C39" s="66"/>
      <c r="D39" s="64"/>
      <c r="E39" s="64"/>
      <c r="F39" s="64"/>
      <c r="G39" s="64"/>
      <c r="H39" s="64"/>
      <c r="I39" s="65"/>
      <c r="J39" s="51"/>
      <c r="K39" s="52"/>
    </row>
    <row r="40" spans="1:11" ht="78" hidden="1" customHeight="1">
      <c r="A40" s="61"/>
      <c r="B40" s="65"/>
      <c r="C40" s="66"/>
      <c r="D40" s="64"/>
      <c r="E40" s="64"/>
      <c r="F40" s="64"/>
      <c r="G40" s="64"/>
      <c r="H40" s="64"/>
      <c r="I40" s="65"/>
      <c r="J40" s="51"/>
      <c r="K40" s="52"/>
    </row>
    <row r="41" spans="1:11" ht="16.5">
      <c r="A41" s="67" t="s">
        <v>47</v>
      </c>
      <c r="B41" s="67"/>
      <c r="C41" s="67"/>
      <c r="D41" s="67"/>
      <c r="E41" s="67"/>
      <c r="F41" s="67"/>
      <c r="G41" s="67"/>
      <c r="H41" s="67"/>
      <c r="I41" s="67"/>
    </row>
    <row r="42" spans="1:11" ht="16.5">
      <c r="A42" s="48"/>
      <c r="B42" s="48"/>
      <c r="C42" s="48"/>
      <c r="D42" s="48"/>
      <c r="E42" s="48"/>
      <c r="F42" s="48"/>
      <c r="G42" s="48"/>
      <c r="H42" s="48"/>
      <c r="I42" s="48"/>
    </row>
    <row r="43" spans="1:11" ht="17.25" customHeight="1">
      <c r="A43" s="59" t="s">
        <v>29</v>
      </c>
      <c r="B43" s="59"/>
      <c r="C43" s="59"/>
      <c r="D43" s="59"/>
      <c r="E43" s="59"/>
      <c r="F43" s="18"/>
      <c r="G43" s="18"/>
      <c r="H43" s="18"/>
      <c r="I43" s="6"/>
    </row>
    <row r="44" spans="1:11" ht="17.25">
      <c r="A44" s="59"/>
      <c r="B44" s="59"/>
      <c r="C44" s="59"/>
      <c r="D44" s="59"/>
      <c r="E44" s="59"/>
      <c r="F44" s="18"/>
      <c r="G44" s="18"/>
      <c r="H44" s="18"/>
      <c r="I44" s="5"/>
    </row>
    <row r="45" spans="1:11" ht="17.25">
      <c r="A45" s="59"/>
      <c r="B45" s="59"/>
      <c r="C45" s="59"/>
      <c r="D45" s="59"/>
      <c r="E45" s="59"/>
      <c r="F45" s="18"/>
      <c r="G45" s="18"/>
      <c r="H45" s="18"/>
      <c r="I45" s="6" t="s">
        <v>17</v>
      </c>
    </row>
    <row r="46" spans="1:11" ht="17.25">
      <c r="A46" s="59"/>
      <c r="B46" s="59"/>
      <c r="C46" s="59"/>
      <c r="D46" s="59"/>
      <c r="E46" s="59"/>
      <c r="F46" s="18"/>
      <c r="G46" s="18"/>
      <c r="H46" s="18"/>
      <c r="I46" s="5"/>
    </row>
    <row r="47" spans="1:11" ht="17.25">
      <c r="A47" s="58"/>
      <c r="B47" s="58"/>
      <c r="C47" s="58"/>
      <c r="D47" s="58"/>
      <c r="E47" s="58"/>
      <c r="F47" s="18"/>
      <c r="G47" s="18"/>
      <c r="H47" s="18"/>
      <c r="I47" s="6"/>
    </row>
    <row r="48" spans="1:11" ht="15.75">
      <c r="A48" s="7"/>
      <c r="B48" s="7"/>
      <c r="C48" s="7"/>
      <c r="D48" s="8"/>
      <c r="E48" s="43"/>
      <c r="F48" s="8"/>
      <c r="G48" s="8"/>
      <c r="H48" s="8"/>
      <c r="I48" s="7"/>
    </row>
    <row r="49" spans="1:9" ht="17.25">
      <c r="A49" s="58"/>
      <c r="B49" s="58"/>
      <c r="C49" s="58"/>
      <c r="D49" s="58"/>
      <c r="E49" s="58"/>
      <c r="F49" s="18"/>
      <c r="G49" s="18"/>
      <c r="H49" s="18"/>
      <c r="I49" s="6"/>
    </row>
    <row r="50" spans="1:9" ht="15.75">
      <c r="A50" s="7"/>
      <c r="B50" s="7"/>
      <c r="C50" s="7"/>
      <c r="D50" s="8"/>
      <c r="E50" s="43"/>
      <c r="F50" s="8"/>
      <c r="G50" s="8"/>
      <c r="H50" s="8"/>
      <c r="I50" s="7"/>
    </row>
  </sheetData>
  <mergeCells count="60">
    <mergeCell ref="H4:I4"/>
    <mergeCell ref="H7:I11"/>
    <mergeCell ref="A13:I13"/>
    <mergeCell ref="A47:E47"/>
    <mergeCell ref="G18:G19"/>
    <mergeCell ref="A39:A40"/>
    <mergeCell ref="A20:A27"/>
    <mergeCell ref="C20:C21"/>
    <mergeCell ref="D20:D21"/>
    <mergeCell ref="E20:E21"/>
    <mergeCell ref="F20:F21"/>
    <mergeCell ref="G20:G21"/>
    <mergeCell ref="C18:C19"/>
    <mergeCell ref="D18:D19"/>
    <mergeCell ref="A31:A33"/>
    <mergeCell ref="A16:A19"/>
    <mergeCell ref="A14:I14"/>
    <mergeCell ref="B16:B19"/>
    <mergeCell ref="C16:H17"/>
    <mergeCell ref="I16:I19"/>
    <mergeCell ref="B28:B29"/>
    <mergeCell ref="C28:C29"/>
    <mergeCell ref="D28:D29"/>
    <mergeCell ref="E28:E29"/>
    <mergeCell ref="F28:F29"/>
    <mergeCell ref="I28:I29"/>
    <mergeCell ref="E18:E19"/>
    <mergeCell ref="G28:G29"/>
    <mergeCell ref="H28:H29"/>
    <mergeCell ref="A49:E49"/>
    <mergeCell ref="A43:E46"/>
    <mergeCell ref="A15:I15"/>
    <mergeCell ref="I31:I33"/>
    <mergeCell ref="F18:F19"/>
    <mergeCell ref="H20:H21"/>
    <mergeCell ref="H18:H19"/>
    <mergeCell ref="G39:G40"/>
    <mergeCell ref="H39:H40"/>
    <mergeCell ref="I39:I40"/>
    <mergeCell ref="B39:B40"/>
    <mergeCell ref="C39:C40"/>
    <mergeCell ref="D39:D40"/>
    <mergeCell ref="E39:E40"/>
    <mergeCell ref="F39:F40"/>
    <mergeCell ref="A41:I41"/>
    <mergeCell ref="K16:K17"/>
    <mergeCell ref="J18:J19"/>
    <mergeCell ref="K18:K19"/>
    <mergeCell ref="I20:I21"/>
    <mergeCell ref="J16:J17"/>
    <mergeCell ref="J20:J21"/>
    <mergeCell ref="K20:K21"/>
    <mergeCell ref="K28:K29"/>
    <mergeCell ref="J28:J29"/>
    <mergeCell ref="J40:K40"/>
    <mergeCell ref="J36:K36"/>
    <mergeCell ref="J39:K39"/>
    <mergeCell ref="J30:K30"/>
    <mergeCell ref="J31:K31"/>
    <mergeCell ref="J34:K3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2026-01-13T08:15:54Z</dcterms:modified>
</cp:coreProperties>
</file>